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2">
      <go:sheetsCustomData xmlns:go="http://customooxmlschemas.google.com/" r:id="rId7" roundtripDataChecksum="3i7jSJw2vj5Kw6ItCGmQl07zkISB154zukHhXQi64x4="/>
    </ext>
  </extLst>
</workbook>
</file>

<file path=xl/sharedStrings.xml><?xml version="1.0" encoding="utf-8"?>
<sst xmlns="http://schemas.openxmlformats.org/spreadsheetml/2006/main" count="50" uniqueCount="43">
  <si>
    <r>
      <rPr>
        <rFont val="Calibri"/>
        <b/>
        <color theme="1"/>
        <sz val="11.0"/>
      </rPr>
      <t xml:space="preserve">Joyal CO2 Workbook- </t>
    </r>
    <r>
      <rPr>
        <rFont val="Calibri"/>
        <b val="0"/>
        <color theme="1"/>
        <sz val="11.0"/>
      </rPr>
      <t>calculate CO2 per cubic meters of stacking space or per cubic centimeter of a specific piece</t>
    </r>
  </si>
  <si>
    <t>Please download a copy and use the outlined boxes to fill in your values</t>
  </si>
  <si>
    <r>
      <rPr>
        <rFont val="Calibri"/>
        <b/>
        <color theme="1"/>
        <sz val="11.0"/>
      </rPr>
      <t>Step 1</t>
    </r>
    <r>
      <rPr>
        <rFont val="Calibri"/>
        <color theme="1"/>
        <sz val="11.0"/>
      </rPr>
      <t xml:space="preserve"> Find fuel used and plug in the amount used per firing (line F 9-15)</t>
    </r>
  </si>
  <si>
    <r>
      <rPr>
        <rFont val="Calibri"/>
        <b/>
        <color theme="1"/>
        <sz val="11.0"/>
      </rPr>
      <t>Step 2</t>
    </r>
    <r>
      <rPr>
        <rFont val="Calibri"/>
        <color theme="1"/>
        <sz val="11.0"/>
      </rPr>
      <t xml:space="preserve"> Put cubic meters of stacking space into D18</t>
    </r>
  </si>
  <si>
    <r>
      <rPr>
        <rFont val="Calibri"/>
        <b/>
        <color theme="1"/>
        <sz val="11.0"/>
      </rPr>
      <t>Step 3</t>
    </r>
    <r>
      <rPr>
        <rFont val="Calibri"/>
        <color theme="1"/>
        <sz val="11.0"/>
      </rPr>
      <t xml:space="preserve"> Calculate the cubic cm of your piece (</t>
    </r>
    <r>
      <rPr>
        <rFont val="Calibri"/>
        <b/>
        <color theme="1"/>
        <sz val="11.0"/>
      </rPr>
      <t>WxHxD</t>
    </r>
    <r>
      <rPr>
        <rFont val="Calibri"/>
        <color theme="1"/>
        <sz val="11.0"/>
      </rPr>
      <t>) and put that number in D21</t>
    </r>
  </si>
  <si>
    <t>CO2 conversions</t>
  </si>
  <si>
    <t>Fuel</t>
  </si>
  <si>
    <t>Pounds of CO2</t>
  </si>
  <si>
    <t>Fuel used</t>
  </si>
  <si>
    <t>Amount</t>
  </si>
  <si>
    <t>Ex: Kiln uses Propane 50 kilograms and wood 30 kilograms</t>
  </si>
  <si>
    <t>Electricity grams CO2/kwh (UK)</t>
  </si>
  <si>
    <t>Electricity kwh</t>
  </si>
  <si>
    <t>Gasoline grams CO2/liter</t>
  </si>
  <si>
    <t>Gasoline liters</t>
  </si>
  <si>
    <t>#2 Oil grams CO2/liter</t>
  </si>
  <si>
    <t>#2 Oil liters</t>
  </si>
  <si>
    <t xml:space="preserve">CO2 output </t>
  </si>
  <si>
    <t>Propane grams CO2/kilogram</t>
  </si>
  <si>
    <t>Propane kilograms</t>
  </si>
  <si>
    <t>Cubic meters of stacking space</t>
  </si>
  <si>
    <t>Wood grams CO2/kilogram</t>
  </si>
  <si>
    <t>Wood kilograms</t>
  </si>
  <si>
    <t>Grams of CO2 per Cubic Meter</t>
  </si>
  <si>
    <t>Kerosene grams CO2/liter</t>
  </si>
  <si>
    <t>Kerosene liter</t>
  </si>
  <si>
    <t>Natural gas grams CO2/kilogram</t>
  </si>
  <si>
    <t>Natural gas kilograms</t>
  </si>
  <si>
    <t>Cubic cm of piece:</t>
  </si>
  <si>
    <t>Biodiesel grams CO2/liter</t>
  </si>
  <si>
    <t>Equals Cubic Meters</t>
  </si>
  <si>
    <t>Grams of CO2 for the piece</t>
  </si>
  <si>
    <t>CO2 output in grams</t>
  </si>
  <si>
    <t>Cubic Meters of stacking space</t>
  </si>
  <si>
    <t>Considering wood as 1/4 carbon output</t>
  </si>
  <si>
    <t>other fuels used</t>
  </si>
  <si>
    <t xml:space="preserve">Pounds of CO2 per Cubic Meter </t>
  </si>
  <si>
    <t>Total</t>
  </si>
  <si>
    <t>Kilos of CO2 for the piece</t>
  </si>
  <si>
    <t>Grams of CO2 per Cubic meter</t>
  </si>
  <si>
    <t>1 cm = 1/1000000 meters</t>
  </si>
  <si>
    <t>Cubic cm of piece</t>
  </si>
  <si>
    <t>Carbon Neutrality of wood: Divide by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</si>
</sst>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9">
    <font>
      <sz val="11.0"/>
      <color theme="1"/>
      <name val="Calibri"/>
      <scheme val="minor"/>
    </font>
    <font>
      <b/>
      <sz val="11.0"/>
      <color theme="1"/>
      <name val="Calibri"/>
    </font>
    <font>
      <color theme="1"/>
      <name val="Calibri"/>
    </font>
    <font>
      <b/>
      <sz val="12.0"/>
      <color theme="1"/>
      <name val="Garamond"/>
    </font>
    <font>
      <sz val="12.0"/>
      <color theme="1"/>
      <name val="Garamond"/>
    </font>
    <font>
      <sz val="9.0"/>
      <color theme="1"/>
      <name val="Arial"/>
    </font>
    <font>
      <sz val="11.0"/>
      <color theme="1"/>
      <name val="Calibri"/>
    </font>
    <font>
      <sz val="10.0"/>
      <color theme="1"/>
      <name val="Calibri"/>
    </font>
    <font>
      <sz val="11.0"/>
      <color rgb="FF1F1F1F"/>
      <name val="&quot;Google Sans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3" numFmtId="0" xfId="0" applyFont="1"/>
    <xf borderId="1" fillId="0" fontId="2" numFmtId="0" xfId="0" applyBorder="1" applyFont="1"/>
    <xf borderId="2" fillId="0" fontId="2" numFmtId="0" xfId="0" applyBorder="1" applyFont="1"/>
    <xf borderId="3" fillId="0" fontId="2" numFmtId="0" xfId="0" applyBorder="1" applyFont="1"/>
    <xf borderId="0" fillId="0" fontId="3" numFmtId="164" xfId="0" applyFont="1" applyNumberFormat="1"/>
    <xf borderId="0" fillId="0" fontId="3" numFmtId="164" xfId="0" applyAlignment="1" applyFont="1" applyNumberFormat="1">
      <alignment horizontal="right"/>
    </xf>
    <xf borderId="4" fillId="0" fontId="2" numFmtId="0" xfId="0" applyBorder="1" applyFont="1"/>
    <xf borderId="5" fillId="0" fontId="2" numFmtId="0" xfId="0" applyBorder="1" applyFont="1"/>
    <xf borderId="0" fillId="0" fontId="4" numFmtId="0" xfId="0" applyFont="1"/>
    <xf borderId="0" fillId="0" fontId="4" numFmtId="0" xfId="0" applyAlignment="1" applyFont="1">
      <alignment readingOrder="0"/>
    </xf>
    <xf borderId="0" fillId="0" fontId="4" numFmtId="4" xfId="0" applyAlignment="1" applyFont="1" applyNumberFormat="1">
      <alignment horizontal="right" readingOrder="0"/>
    </xf>
    <xf borderId="6" fillId="0" fontId="4" numFmtId="164" xfId="0" applyBorder="1" applyFont="1" applyNumberFormat="1"/>
    <xf borderId="0" fillId="0" fontId="4" numFmtId="164" xfId="0" applyFont="1" applyNumberFormat="1"/>
    <xf borderId="0" fillId="0" fontId="5" numFmtId="0" xfId="0" applyAlignment="1" applyFont="1">
      <alignment horizontal="center"/>
    </xf>
    <xf borderId="0" fillId="0" fontId="5" numFmtId="164" xfId="0" applyAlignment="1" applyFont="1" applyNumberFormat="1">
      <alignment horizontal="right"/>
    </xf>
    <xf borderId="0" fillId="0" fontId="4" numFmtId="164" xfId="0" applyAlignment="1" applyFont="1" applyNumberFormat="1">
      <alignment horizontal="right"/>
    </xf>
    <xf borderId="6" fillId="0" fontId="4" numFmtId="164" xfId="0" applyAlignment="1" applyBorder="1" applyFont="1" applyNumberFormat="1">
      <alignment readingOrder="0"/>
    </xf>
    <xf borderId="0" fillId="0" fontId="6" numFmtId="0" xfId="0" applyFont="1"/>
    <xf borderId="6" fillId="0" fontId="5" numFmtId="164" xfId="0" applyAlignment="1" applyBorder="1" applyFont="1" applyNumberFormat="1">
      <alignment horizontal="right"/>
    </xf>
    <xf borderId="0" fillId="0" fontId="4" numFmtId="164" xfId="0" applyAlignment="1" applyFont="1" applyNumberFormat="1">
      <alignment horizontal="right" readingOrder="0"/>
    </xf>
    <xf borderId="0" fillId="0" fontId="2" numFmtId="0" xfId="0" applyAlignment="1" applyFont="1">
      <alignment horizontal="right"/>
    </xf>
    <xf borderId="4" fillId="0" fontId="1" numFmtId="0" xfId="0" applyBorder="1" applyFont="1"/>
    <xf borderId="0" fillId="0" fontId="6" numFmtId="164" xfId="0" applyFont="1" applyNumberFormat="1"/>
    <xf borderId="5" fillId="0" fontId="1" numFmtId="0" xfId="0" applyBorder="1" applyFont="1"/>
    <xf borderId="6" fillId="0" fontId="6" numFmtId="0" xfId="0" applyAlignment="1" applyBorder="1" applyFont="1">
      <alignment readingOrder="0"/>
    </xf>
    <xf borderId="0" fillId="0" fontId="5" numFmtId="0" xfId="0" applyAlignment="1" applyFont="1">
      <alignment horizontal="right"/>
    </xf>
    <xf borderId="0" fillId="0" fontId="7" numFmtId="0" xfId="0" applyAlignment="1" applyFont="1">
      <alignment readingOrder="0"/>
    </xf>
    <xf borderId="0" fillId="0" fontId="7" numFmtId="0" xfId="0" applyFont="1"/>
    <xf borderId="4" fillId="0" fontId="7" numFmtId="0" xfId="0" applyBorder="1" applyFont="1"/>
    <xf borderId="5" fillId="0" fontId="7" numFmtId="0" xfId="0" applyBorder="1" applyFont="1"/>
    <xf borderId="0" fillId="2" fontId="8" numFmtId="0" xfId="0" applyAlignment="1" applyFill="1" applyFont="1">
      <alignment readingOrder="0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0.14"/>
    <col customWidth="1" min="2" max="2" width="30.14"/>
    <col customWidth="1" min="3" max="3" width="19.14"/>
    <col customWidth="1" min="4" max="4" width="16.0"/>
    <col customWidth="1" min="5" max="5" width="20.29"/>
    <col customWidth="1" min="6" max="6" width="9.0"/>
    <col customWidth="1" min="7" max="7" width="16.0"/>
    <col customWidth="1" min="8" max="9" width="8.71"/>
    <col customWidth="1" min="10" max="10" width="42.86"/>
    <col customWidth="1" min="11" max="11" width="13.57"/>
    <col customWidth="1" min="12" max="25" width="8.71"/>
  </cols>
  <sheetData>
    <row r="1">
      <c r="A1" s="1"/>
      <c r="B1" s="2" t="s">
        <v>0</v>
      </c>
    </row>
    <row r="2">
      <c r="A2" s="1"/>
      <c r="B2" s="2" t="s">
        <v>1</v>
      </c>
    </row>
    <row r="3">
      <c r="B3" s="3" t="s">
        <v>2</v>
      </c>
    </row>
    <row r="4">
      <c r="A4" s="4"/>
      <c r="B4" s="3" t="s">
        <v>3</v>
      </c>
    </row>
    <row r="5">
      <c r="B5" s="3" t="s">
        <v>4</v>
      </c>
    </row>
    <row r="7">
      <c r="A7" s="5"/>
      <c r="B7" s="5" t="s">
        <v>5</v>
      </c>
      <c r="I7" s="6"/>
      <c r="J7" s="7"/>
      <c r="K7" s="7"/>
      <c r="L7" s="8"/>
    </row>
    <row r="8">
      <c r="A8" s="5"/>
      <c r="B8" s="5" t="s">
        <v>6</v>
      </c>
      <c r="C8" s="9" t="s">
        <v>7</v>
      </c>
      <c r="E8" s="5" t="s">
        <v>8</v>
      </c>
      <c r="F8" s="5" t="s">
        <v>9</v>
      </c>
      <c r="G8" s="10" t="s">
        <v>7</v>
      </c>
      <c r="I8" s="11"/>
      <c r="J8" s="3" t="s">
        <v>10</v>
      </c>
      <c r="K8" s="4"/>
      <c r="L8" s="12"/>
    </row>
    <row r="9">
      <c r="A9" s="13"/>
      <c r="B9" s="14" t="s">
        <v>11</v>
      </c>
      <c r="C9" s="15">
        <v>22.0</v>
      </c>
      <c r="E9" s="13" t="s">
        <v>12</v>
      </c>
      <c r="F9" s="16">
        <v>0.0</v>
      </c>
      <c r="G9" s="17">
        <f>F9*C9</f>
        <v>0</v>
      </c>
      <c r="I9" s="11"/>
      <c r="L9" s="12"/>
    </row>
    <row r="10">
      <c r="A10" s="13"/>
      <c r="B10" s="14" t="s">
        <v>13</v>
      </c>
      <c r="C10" s="15">
        <v>2300.0</v>
      </c>
      <c r="E10" s="14" t="s">
        <v>14</v>
      </c>
      <c r="F10" s="16">
        <v>0.0</v>
      </c>
      <c r="G10" s="17">
        <f t="shared" ref="G10:G11" si="1">SUM(F10*C10)</f>
        <v>0</v>
      </c>
      <c r="I10" s="11"/>
      <c r="J10" s="13"/>
      <c r="K10" s="18"/>
      <c r="L10" s="12"/>
    </row>
    <row r="11">
      <c r="A11" s="13"/>
      <c r="B11" s="14" t="s">
        <v>15</v>
      </c>
      <c r="C11" s="15">
        <v>2.2</v>
      </c>
      <c r="E11" s="14" t="s">
        <v>16</v>
      </c>
      <c r="F11" s="16">
        <v>0.0</v>
      </c>
      <c r="G11" s="17">
        <f t="shared" si="1"/>
        <v>0</v>
      </c>
      <c r="I11" s="11"/>
      <c r="J11" s="13" t="s">
        <v>17</v>
      </c>
      <c r="K11" s="19">
        <f>SUM(G9:G15)</f>
        <v>204400</v>
      </c>
      <c r="L11" s="12"/>
    </row>
    <row r="12">
      <c r="A12" s="13"/>
      <c r="B12" s="14" t="s">
        <v>18</v>
      </c>
      <c r="C12" s="15">
        <v>2990.0</v>
      </c>
      <c r="E12" s="14" t="s">
        <v>19</v>
      </c>
      <c r="F12" s="16">
        <v>50.0</v>
      </c>
      <c r="G12" s="17">
        <f t="shared" ref="G12:G15" si="2">SUM(C12*F12)</f>
        <v>149500</v>
      </c>
      <c r="I12" s="11"/>
      <c r="J12" s="14" t="s">
        <v>20</v>
      </c>
      <c r="K12" s="20">
        <f>SUM(D19)</f>
        <v>6</v>
      </c>
      <c r="L12" s="12"/>
    </row>
    <row r="13">
      <c r="A13" s="13"/>
      <c r="B13" s="14" t="s">
        <v>21</v>
      </c>
      <c r="C13" s="15">
        <v>1830.0</v>
      </c>
      <c r="E13" s="14" t="s">
        <v>22</v>
      </c>
      <c r="F13" s="21">
        <v>30.0</v>
      </c>
      <c r="G13" s="17">
        <f t="shared" si="2"/>
        <v>54900</v>
      </c>
      <c r="I13" s="11"/>
      <c r="J13" s="2" t="s">
        <v>23</v>
      </c>
      <c r="K13" s="1">
        <f>SUM(K11/K12)</f>
        <v>34066.66667</v>
      </c>
      <c r="L13" s="12"/>
    </row>
    <row r="14">
      <c r="A14" s="13"/>
      <c r="B14" s="14" t="s">
        <v>24</v>
      </c>
      <c r="C14" s="15">
        <v>2500.0</v>
      </c>
      <c r="E14" s="14" t="s">
        <v>25</v>
      </c>
      <c r="F14" s="16">
        <v>0.0</v>
      </c>
      <c r="G14" s="17">
        <f t="shared" si="2"/>
        <v>0</v>
      </c>
      <c r="I14" s="11"/>
      <c r="L14" s="12"/>
    </row>
    <row r="15">
      <c r="A15" s="13"/>
      <c r="B15" s="14" t="s">
        <v>26</v>
      </c>
      <c r="C15" s="15">
        <v>3010.0</v>
      </c>
      <c r="E15" s="14" t="s">
        <v>27</v>
      </c>
      <c r="F15" s="16">
        <v>0.0</v>
      </c>
      <c r="G15" s="17">
        <f t="shared" si="2"/>
        <v>0</v>
      </c>
      <c r="I15" s="11"/>
      <c r="J15" s="3" t="s">
        <v>28</v>
      </c>
      <c r="K15" s="22">
        <f>SUM(D23)</f>
        <v>64</v>
      </c>
      <c r="L15" s="12"/>
    </row>
    <row r="16">
      <c r="A16" s="13"/>
      <c r="B16" s="14" t="s">
        <v>29</v>
      </c>
      <c r="C16" s="14">
        <v>2680.0</v>
      </c>
      <c r="D16" s="20"/>
      <c r="I16" s="11"/>
      <c r="J16" s="3" t="s">
        <v>30</v>
      </c>
      <c r="K16" s="22">
        <f>SUM(K15*0.000578703704)</f>
        <v>0.03703703706</v>
      </c>
      <c r="L16" s="12"/>
    </row>
    <row r="17">
      <c r="A17" s="13"/>
      <c r="B17" s="13"/>
      <c r="C17" s="13"/>
      <c r="D17" s="20"/>
      <c r="I17" s="11"/>
      <c r="J17" s="2" t="s">
        <v>31</v>
      </c>
      <c r="K17" s="22">
        <f>SUM(K16*K13)</f>
        <v>1261.728396</v>
      </c>
      <c r="L17" s="12"/>
    </row>
    <row r="18">
      <c r="A18" s="13"/>
      <c r="B18" s="14" t="s">
        <v>32</v>
      </c>
      <c r="C18" s="13"/>
      <c r="D18" s="23">
        <f>SUM(G9:G15)</f>
        <v>204400</v>
      </c>
      <c r="I18" s="11"/>
      <c r="L18" s="12"/>
    </row>
    <row r="19">
      <c r="A19" s="13"/>
      <c r="B19" s="14" t="s">
        <v>33</v>
      </c>
      <c r="C19" s="13"/>
      <c r="D19" s="24">
        <v>6.0</v>
      </c>
      <c r="I19" s="11"/>
      <c r="J19" s="4" t="s">
        <v>34</v>
      </c>
      <c r="K19" s="25">
        <f>SUM(G13/4)</f>
        <v>13725</v>
      </c>
      <c r="L19" s="12"/>
    </row>
    <row r="20">
      <c r="A20" s="1"/>
      <c r="B20" s="1"/>
      <c r="C20" s="1"/>
      <c r="D20" s="1"/>
      <c r="E20" s="1"/>
      <c r="F20" s="1"/>
      <c r="G20" s="1"/>
      <c r="H20" s="1"/>
      <c r="I20" s="26"/>
      <c r="J20" s="22" t="s">
        <v>35</v>
      </c>
      <c r="K20" s="27">
        <f>sum(G9:G15) -G13</f>
        <v>149500</v>
      </c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>
      <c r="A21" s="1"/>
      <c r="B21" s="2" t="s">
        <v>36</v>
      </c>
      <c r="C21" s="1"/>
      <c r="D21" s="1">
        <f>SUM(D18/D19)</f>
        <v>34066.66667</v>
      </c>
      <c r="E21" s="1"/>
      <c r="F21" s="1"/>
      <c r="G21" s="1"/>
      <c r="H21" s="1"/>
      <c r="I21" s="26"/>
      <c r="J21" s="1" t="s">
        <v>37</v>
      </c>
      <c r="K21" s="1">
        <f>SUM(K19:K20)</f>
        <v>163225</v>
      </c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>
      <c r="A22" s="1"/>
      <c r="E22" s="1"/>
      <c r="F22" s="1"/>
      <c r="G22" s="1"/>
      <c r="H22" s="1"/>
      <c r="I22" s="26"/>
      <c r="J22" s="1"/>
      <c r="K22" s="1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>
      <c r="B23" s="3" t="s">
        <v>28</v>
      </c>
      <c r="D23" s="29">
        <v>64.0</v>
      </c>
      <c r="I23" s="11"/>
      <c r="J23" s="13" t="s">
        <v>17</v>
      </c>
      <c r="K23" s="30">
        <f>sum(K21)</f>
        <v>163225</v>
      </c>
      <c r="L23" s="12"/>
    </row>
    <row r="24" ht="15.75" customHeight="1">
      <c r="B24" s="3" t="s">
        <v>30</v>
      </c>
      <c r="D24" s="22">
        <f>SUM(D23/1000000)</f>
        <v>0.000064</v>
      </c>
      <c r="I24" s="11"/>
      <c r="J24" s="14" t="s">
        <v>33</v>
      </c>
      <c r="K24" s="20">
        <f>SUM(D19)</f>
        <v>6</v>
      </c>
      <c r="L24" s="12"/>
    </row>
    <row r="25" ht="15.75" customHeight="1">
      <c r="B25" s="2" t="s">
        <v>38</v>
      </c>
      <c r="D25" s="22">
        <f>SUM(D24*D21)</f>
        <v>2.180266667</v>
      </c>
      <c r="I25" s="11"/>
      <c r="J25" s="2" t="s">
        <v>39</v>
      </c>
      <c r="K25" s="1">
        <f>SUM(K23/K24)</f>
        <v>27204.16667</v>
      </c>
      <c r="L25" s="12"/>
    </row>
    <row r="26" ht="15.75" customHeight="1">
      <c r="A26" s="1"/>
      <c r="I26" s="11"/>
      <c r="L26" s="12"/>
    </row>
    <row r="27" ht="15.75" customHeight="1">
      <c r="B27" s="31" t="s">
        <v>40</v>
      </c>
      <c r="C27" s="32"/>
      <c r="D27" s="32"/>
      <c r="I27" s="11"/>
      <c r="J27" s="3" t="s">
        <v>41</v>
      </c>
      <c r="K27" s="22">
        <f>SUM(D23)</f>
        <v>64</v>
      </c>
      <c r="L27" s="12"/>
    </row>
    <row r="28" ht="15.75" customHeight="1">
      <c r="A28" s="32"/>
      <c r="E28" s="32"/>
      <c r="F28" s="32"/>
      <c r="G28" s="32"/>
      <c r="H28" s="32"/>
      <c r="I28" s="33"/>
      <c r="J28" s="3" t="s">
        <v>30</v>
      </c>
      <c r="K28" s="22">
        <f>SUM(K27*0.000578703704)</f>
        <v>0.03703703706</v>
      </c>
      <c r="L28" s="34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ht="15.75" customHeight="1">
      <c r="B29" s="35" t="s">
        <v>42</v>
      </c>
      <c r="I29" s="11"/>
      <c r="J29" s="2" t="s">
        <v>31</v>
      </c>
      <c r="K29" s="22">
        <f>SUM(K28*K25)</f>
        <v>1007.561729</v>
      </c>
      <c r="L29" s="12"/>
    </row>
    <row r="30" ht="15.75" customHeight="1">
      <c r="B30" s="3"/>
      <c r="I30" s="36"/>
      <c r="J30" s="37"/>
      <c r="K30" s="37"/>
      <c r="L30" s="38"/>
    </row>
    <row r="31" ht="15.75" customHeight="1">
      <c r="A31" s="4"/>
      <c r="B31" s="3"/>
    </row>
    <row r="32" ht="15.75" customHeight="1">
      <c r="A32" s="4"/>
    </row>
    <row r="33" ht="15.75" customHeight="1">
      <c r="B33" s="4"/>
    </row>
    <row r="34" ht="15.75" customHeight="1">
      <c r="A34" s="4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2010-10-19T14:52:40Z</dcterms:created>
  <dc:creator>Denise</dc:creator>
</cp:coreProperties>
</file>